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経営支援部\80 その他経営支援課関係\01 専門家派遣事業\R8年度\02派遣様式\ホームページ\"/>
    </mc:Choice>
  </mc:AlternateContent>
  <xr:revisionPtr revIDLastSave="0" documentId="13_ncr:1_{A47D3B7E-51B7-441A-8FA8-B21C548980A2}" xr6:coauthVersionLast="47" xr6:coauthVersionMax="47" xr10:uidLastSave="{00000000-0000-0000-0000-000000000000}"/>
  <bookViews>
    <workbookView xWindow="-120" yWindow="-120" windowWidth="29040" windowHeight="15720" xr2:uid="{D3D7AF83-18A1-412B-8C93-AFECCB9A922F}"/>
  </bookViews>
  <sheets>
    <sheet name="様式2-1（専門家記入）" sheetId="4" r:id="rId1"/>
  </sheets>
  <definedNames>
    <definedName name="_xlnm.Print_Area" localSheetId="0">'様式2-1（専門家記入）'!$A$1:$AB$41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4" l="1"/>
  <c r="L14" i="4"/>
  <c r="M14" i="4" s="1"/>
  <c r="N14" i="4" s="1"/>
  <c r="L15" i="4"/>
  <c r="M15" i="4" s="1"/>
  <c r="N15" i="4" s="1"/>
  <c r="L16" i="4"/>
  <c r="M16" i="4" s="1"/>
  <c r="N16" i="4" s="1"/>
  <c r="L17" i="4"/>
  <c r="M17" i="4" s="1"/>
  <c r="N17" i="4" s="1"/>
  <c r="L18" i="4"/>
  <c r="M18" i="4" s="1"/>
  <c r="N18" i="4" s="1"/>
  <c r="L19" i="4"/>
  <c r="M19" i="4" s="1"/>
  <c r="N19" i="4" s="1"/>
  <c r="L20" i="4"/>
  <c r="M20" i="4" s="1"/>
  <c r="N20" i="4" s="1"/>
  <c r="X29" i="4"/>
  <c r="X28" i="4"/>
  <c r="L13" i="4"/>
  <c r="M13" i="4" s="1"/>
  <c r="N13" i="4" s="1"/>
  <c r="L12" i="4"/>
  <c r="M12" i="4" s="1"/>
  <c r="N12" i="4" s="1"/>
  <c r="L11" i="4"/>
  <c r="M11" i="4" s="1"/>
  <c r="N11" i="4" s="1"/>
  <c r="L10" i="4"/>
  <c r="M10" i="4" s="1"/>
  <c r="N10" i="4" s="1"/>
  <c r="S27" i="4" l="1"/>
  <c r="N21" i="4"/>
  <c r="Q21" i="4" s="1"/>
  <c r="X30" i="4"/>
  <c r="S28" i="4"/>
  <c r="S29" i="4"/>
  <c r="S30" i="4" l="1"/>
</calcChain>
</file>

<file path=xl/sharedStrings.xml><?xml version="1.0" encoding="utf-8"?>
<sst xmlns="http://schemas.openxmlformats.org/spreadsheetml/2006/main" count="118" uniqueCount="71">
  <si>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</si>
  <si>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</si>
  <si>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</si>
  <si>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１．指導予定日及び内容</t>
    <phoneticPr fontId="1"/>
  </si>
  <si>
    <t>実施予定日時</t>
    <rPh sb="0" eb="2">
      <t>ジッシ</t>
    </rPh>
    <rPh sb="2" eb="4">
      <t>ヨテイ</t>
    </rPh>
    <rPh sb="4" eb="6">
      <t>ニチジ</t>
    </rPh>
    <phoneticPr fontId="1"/>
  </si>
  <si>
    <t>内訳</t>
    <rPh sb="0" eb="2">
      <t>ウチワケ</t>
    </rPh>
    <phoneticPr fontId="1"/>
  </si>
  <si>
    <t>泊</t>
    <rPh sb="0" eb="1">
      <t>ハク</t>
    </rPh>
    <phoneticPr fontId="1"/>
  </si>
  <si>
    <t>回</t>
    <rPh sb="0" eb="1">
      <t>カイ</t>
    </rPh>
    <phoneticPr fontId="1"/>
  </si>
  <si>
    <t>専門家署名</t>
    <rPh sb="0" eb="3">
      <t>センモンカ</t>
    </rPh>
    <rPh sb="3" eb="5">
      <t>ショメイ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</si>
  <si>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</si>
  <si>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</si>
  <si>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㊞</t>
    <phoneticPr fontId="1"/>
  </si>
  <si>
    <t>Web会議</t>
    <rPh sb="3" eb="5">
      <t>カイギ</t>
    </rPh>
    <phoneticPr fontId="1"/>
  </si>
  <si>
    <t>訪問</t>
    <rPh sb="0" eb="2">
      <t>ホウモン</t>
    </rPh>
    <phoneticPr fontId="1"/>
  </si>
  <si>
    <t>～</t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</si>
  <si>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</si>
  <si>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</si>
  <si>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分</t>
    <rPh sb="0" eb="1">
      <t>フン</t>
    </rPh>
    <phoneticPr fontId="1"/>
  </si>
  <si>
    <t>休憩(昼)時間</t>
    <rPh sb="0" eb="2">
      <t>キュウケイ</t>
    </rPh>
    <rPh sb="3" eb="4">
      <t>ヒル</t>
    </rPh>
    <rPh sb="5" eb="7">
      <t>ジカン</t>
    </rPh>
    <phoneticPr fontId="1"/>
  </si>
  <si>
    <t>予定日</t>
    <rPh sb="0" eb="2">
      <t>ヨテイ</t>
    </rPh>
    <rPh sb="2" eb="3">
      <t>ビ</t>
    </rPh>
    <phoneticPr fontId="1"/>
  </si>
  <si>
    <t>助言内容</t>
    <rPh sb="0" eb="2">
      <t>ジョゲン</t>
    </rPh>
    <rPh sb="2" eb="4">
      <t>ナイヨウ</t>
    </rPh>
    <phoneticPr fontId="1"/>
  </si>
  <si>
    <t>４.診断・助言等で知り得た情報等について</t>
    <rPh sb="7" eb="8">
      <t>トウ</t>
    </rPh>
    <phoneticPr fontId="1"/>
  </si>
  <si>
    <t>２．実施の回数(</t>
    <phoneticPr fontId="1"/>
  </si>
  <si>
    <t>)回希望</t>
    <phoneticPr fontId="1"/>
  </si>
  <si>
    <t>例</t>
    <rPh sb="0" eb="1">
      <t>レイ</t>
    </rPh>
    <phoneticPr fontId="1"/>
  </si>
  <si>
    <t>2時間相当</t>
    <rPh sb="1" eb="3">
      <t>ジカン</t>
    </rPh>
    <rPh sb="3" eb="5">
      <t>ソウトウ</t>
    </rPh>
    <phoneticPr fontId="1"/>
  </si>
  <si>
    <t>4時間相当</t>
    <rPh sb="1" eb="3">
      <t>ジカン</t>
    </rPh>
    <rPh sb="3" eb="5">
      <t>ソウトウ</t>
    </rPh>
    <phoneticPr fontId="1"/>
  </si>
  <si>
    <t>計</t>
    <rPh sb="0" eb="1">
      <t>ケイ</t>
    </rPh>
    <phoneticPr fontId="1"/>
  </si>
  <si>
    <t>３．専門家のこれまでの指導実績・得意分野等</t>
    <phoneticPr fontId="1"/>
  </si>
  <si>
    <t>時間相当</t>
    <rPh sb="0" eb="2">
      <t>ジカン</t>
    </rPh>
    <rPh sb="2" eb="4">
      <t>ソウトウ</t>
    </rPh>
    <phoneticPr fontId="1"/>
  </si>
  <si>
    <t>助言時間</t>
    <rPh sb="0" eb="2">
      <t>ジョゲン</t>
    </rPh>
    <rPh sb="2" eb="4">
      <t>ジカン</t>
    </rPh>
    <phoneticPr fontId="1"/>
  </si>
  <si>
    <t xml:space="preserve">診断・助言先事業者名 </t>
    <phoneticPr fontId="1"/>
  </si>
  <si>
    <t>　※電子印の場合は、エクセル形式での提出でも問題ございません。</t>
    <phoneticPr fontId="1"/>
  </si>
  <si>
    <t>・助言時間について</t>
    <rPh sb="1" eb="3">
      <t>ジョゲン</t>
    </rPh>
    <rPh sb="3" eb="5">
      <t>ジカン</t>
    </rPh>
    <phoneticPr fontId="1"/>
  </si>
  <si>
    <t>・助言内容について</t>
    <rPh sb="1" eb="3">
      <t>ジョゲン</t>
    </rPh>
    <rPh sb="3" eb="5">
      <t>ナイヨウ</t>
    </rPh>
    <phoneticPr fontId="1"/>
  </si>
  <si>
    <t>※旅費等については、機構旅費規程に準じます。詳しくは機構まで。</t>
    <rPh sb="10" eb="12">
      <t>キコウ</t>
    </rPh>
    <rPh sb="26" eb="28">
      <t>キコウ</t>
    </rPh>
    <phoneticPr fontId="1"/>
  </si>
  <si>
    <t>　専門家としての業務により、貴機構、企業等から開示を受ける情報については、情報提供者からの了解を得ずに、業務期間中はもとより、業務期間終了後も、貴機構を除く第三者に開示・漏洩しない義務を負うことを承諾いたします。</t>
    <phoneticPr fontId="1"/>
  </si>
  <si>
    <t>　日帰りの場合は、「０泊１日」に回数をご入力ください。</t>
    <rPh sb="1" eb="3">
      <t>ヒガエ</t>
    </rPh>
    <rPh sb="5" eb="7">
      <t>バアイ</t>
    </rPh>
    <rPh sb="11" eb="12">
      <t>ハク</t>
    </rPh>
    <rPh sb="13" eb="14">
      <t>ニチ</t>
    </rPh>
    <rPh sb="16" eb="18">
      <t>カイスウ</t>
    </rPh>
    <rPh sb="20" eb="22">
      <t>ニュウリョク</t>
    </rPh>
    <phoneticPr fontId="1"/>
  </si>
  <si>
    <t>3時間相当</t>
    <rPh sb="1" eb="3">
      <t>ジカン</t>
    </rPh>
    <rPh sb="3" eb="5">
      <t>ソウトウ</t>
    </rPh>
    <phoneticPr fontId="1"/>
  </si>
  <si>
    <t>●提出方法</t>
    <rPh sb="1" eb="3">
      <t>テイシュツ</t>
    </rPh>
    <rPh sb="3" eb="5">
      <t>ホウホウ</t>
    </rPh>
    <phoneticPr fontId="1"/>
  </si>
  <si>
    <t>　捺印後（電子印可）、カラースキャンしたデータ（PDF等）をメールでご提出ください。</t>
    <phoneticPr fontId="1"/>
  </si>
  <si>
    <t>　　２時間相当：２時間以上 ３時間未満</t>
    <rPh sb="3" eb="5">
      <t>ジカン</t>
    </rPh>
    <rPh sb="5" eb="7">
      <t>ソウトウ</t>
    </rPh>
    <rPh sb="9" eb="11">
      <t>ジカン</t>
    </rPh>
    <rPh sb="11" eb="13">
      <t>イジョウ</t>
    </rPh>
    <rPh sb="15" eb="17">
      <t>ジカン</t>
    </rPh>
    <rPh sb="17" eb="19">
      <t>ミマン</t>
    </rPh>
    <phoneticPr fontId="1"/>
  </si>
  <si>
    <t>　　３時間相当：３時間以上 ４時間未満</t>
    <rPh sb="3" eb="5">
      <t>ジカン</t>
    </rPh>
    <rPh sb="5" eb="7">
      <t>ソウトウ</t>
    </rPh>
    <rPh sb="9" eb="11">
      <t>ジカン</t>
    </rPh>
    <rPh sb="11" eb="13">
      <t>イジョウ</t>
    </rPh>
    <rPh sb="15" eb="17">
      <t>ジカン</t>
    </rPh>
    <rPh sb="17" eb="19">
      <t>ミマン</t>
    </rPh>
    <phoneticPr fontId="1"/>
  </si>
  <si>
    <t>　　４時間相当：４時間以上</t>
    <rPh sb="3" eb="5">
      <t>ジカン</t>
    </rPh>
    <rPh sb="5" eb="7">
      <t>ソウトウ</t>
    </rPh>
    <rPh sb="9" eb="11">
      <t>ジカン</t>
    </rPh>
    <rPh sb="11" eb="13">
      <t>イジョウ</t>
    </rPh>
    <phoneticPr fontId="1"/>
  </si>
  <si>
    <t>●実施の回数について</t>
    <rPh sb="1" eb="3">
      <t>ジッシ</t>
    </rPh>
    <rPh sb="4" eb="6">
      <t>カイスウ</t>
    </rPh>
    <phoneticPr fontId="1"/>
  </si>
  <si>
    <t>●作成にあたっての留意事項</t>
    <phoneticPr fontId="1"/>
  </si>
  <si>
    <t>　あくまでも計画になりますので、支援を進める過程で助言内容に変更があっても問題ございません。</t>
    <rPh sb="6" eb="8">
      <t>ケイカク</t>
    </rPh>
    <rPh sb="16" eb="18">
      <t>シエン</t>
    </rPh>
    <rPh sb="19" eb="20">
      <t>スス</t>
    </rPh>
    <rPh sb="22" eb="24">
      <t>カテイ</t>
    </rPh>
    <rPh sb="25" eb="27">
      <t>ジョゲン</t>
    </rPh>
    <rPh sb="27" eb="29">
      <t>ナイヨウ</t>
    </rPh>
    <rPh sb="30" eb="32">
      <t>ヘンコウ</t>
    </rPh>
    <rPh sb="37" eb="39">
      <t>モンダイ</t>
    </rPh>
    <phoneticPr fontId="1"/>
  </si>
  <si>
    <t>　同じ助言内容が複数回続く場合は、「～に関する助言①」、「～に関する助言②」など附番ください。</t>
    <rPh sb="40" eb="42">
      <t>フバン</t>
    </rPh>
    <phoneticPr fontId="1"/>
  </si>
  <si>
    <t>　派遣で入っていただける期間は、２０２７年２月末までとなります。</t>
    <rPh sb="1" eb="3">
      <t>ハケン</t>
    </rPh>
    <rPh sb="4" eb="5">
      <t>ハイ</t>
    </rPh>
    <rPh sb="12" eb="14">
      <t>キカン</t>
    </rPh>
    <rPh sb="20" eb="21">
      <t>ネン</t>
    </rPh>
    <rPh sb="22" eb="23">
      <t>ガツ</t>
    </rPh>
    <rPh sb="23" eb="24">
      <t>マツ</t>
    </rPh>
    <phoneticPr fontId="1"/>
  </si>
  <si>
    <t>訪問</t>
  </si>
  <si>
    <t>～に関する診断
～に関する助言など</t>
    <rPh sb="2" eb="3">
      <t>カン</t>
    </rPh>
    <rPh sb="5" eb="7">
      <t>シンダン</t>
    </rPh>
    <rPh sb="10" eb="11">
      <t>カン</t>
    </rPh>
    <rPh sb="13" eb="15">
      <t>ジョゲン</t>
    </rPh>
    <phoneticPr fontId="1"/>
  </si>
  <si>
    <t>総助言時間：</t>
    <rPh sb="0" eb="1">
      <t>ソウ</t>
    </rPh>
    <rPh sb="1" eb="3">
      <t>ジョゲン</t>
    </rPh>
    <rPh sb="3" eb="5">
      <t>ジカン</t>
    </rPh>
    <phoneticPr fontId="1"/>
  </si>
  <si>
    <t>※留意事項</t>
    <rPh sb="1" eb="5">
      <t>リュウイジコウ</t>
    </rPh>
    <phoneticPr fontId="1"/>
  </si>
  <si>
    <t>・実施対象期間について</t>
    <rPh sb="1" eb="3">
      <t>ジッシ</t>
    </rPh>
    <rPh sb="3" eb="5">
      <t>タイショウ</t>
    </rPh>
    <rPh sb="5" eb="7">
      <t>キカン</t>
    </rPh>
    <phoneticPr fontId="1"/>
  </si>
  <si>
    <t>公益財団法人やまがた産業支援機構 理事長 殿</t>
    <phoneticPr fontId="1"/>
  </si>
  <si>
    <t>様式2-1（専門家記入）</t>
    <rPh sb="0" eb="2">
      <t>ヨウシキ</t>
    </rPh>
    <phoneticPr fontId="1"/>
  </si>
  <si>
    <t>・総助言時間</t>
    <rPh sb="1" eb="2">
      <t>ソウ</t>
    </rPh>
    <rPh sb="2" eb="4">
      <t>ジョゲン</t>
    </rPh>
    <rPh sb="4" eb="6">
      <t>ジカン</t>
    </rPh>
    <phoneticPr fontId="1"/>
  </si>
  <si>
    <t>　最大で２０時間になりますので、２０時間の枠内で作成ください。</t>
    <rPh sb="1" eb="3">
      <t>サイダイ</t>
    </rPh>
    <rPh sb="6" eb="8">
      <t>ジカン</t>
    </rPh>
    <rPh sb="18" eb="20">
      <t>ジカン</t>
    </rPh>
    <rPh sb="21" eb="23">
      <t>ワクナイ</t>
    </rPh>
    <rPh sb="24" eb="26">
      <t>サクセイ</t>
    </rPh>
    <phoneticPr fontId="1"/>
  </si>
  <si>
    <t>　助言内容は、可能な限り各回違う内容を記入ください。</t>
    <rPh sb="7" eb="9">
      <t>カノウ</t>
    </rPh>
    <rPh sb="10" eb="11">
      <t>カギ</t>
    </rPh>
    <rPh sb="12" eb="14">
      <t>カクカイ</t>
    </rPh>
    <rPh sb="19" eb="21">
      <t>キニュウ</t>
    </rPh>
    <phoneticPr fontId="1"/>
  </si>
  <si>
    <t>１０回以内かつ２０時間以内</t>
    <phoneticPr fontId="1"/>
  </si>
  <si>
    <t>※実施計画で作成した1回あたりの助言時間や回数を、後日増やすことはできませんのでご注意ください。</t>
    <rPh sb="1" eb="5">
      <t>ジッシケイカク</t>
    </rPh>
    <rPh sb="6" eb="8">
      <t>サクセイ</t>
    </rPh>
    <rPh sb="11" eb="12">
      <t>カイ</t>
    </rPh>
    <rPh sb="16" eb="20">
      <t>ジョゲンジカン</t>
    </rPh>
    <rPh sb="21" eb="23">
      <t>カイスウ</t>
    </rPh>
    <rPh sb="25" eb="27">
      <t>ゴジツ</t>
    </rPh>
    <rPh sb="27" eb="28">
      <t>フ</t>
    </rPh>
    <rPh sb="41" eb="43">
      <t>チュウイ</t>
    </rPh>
    <phoneticPr fontId="1"/>
  </si>
  <si>
    <t>　支援する中で、時間や回数を減らすことは問題ございません。</t>
    <rPh sb="1" eb="3">
      <t>シエン</t>
    </rPh>
    <rPh sb="5" eb="6">
      <t>ナカ</t>
    </rPh>
    <rPh sb="8" eb="10">
      <t>ジカン</t>
    </rPh>
    <rPh sb="11" eb="13">
      <t>カイスウ</t>
    </rPh>
    <rPh sb="14" eb="15">
      <t>ヘ</t>
    </rPh>
    <rPh sb="20" eb="22">
      <t>モンダイ</t>
    </rPh>
    <phoneticPr fontId="1"/>
  </si>
  <si>
    <t>２時間相当、３時間相当、４時間相当のいずれか</t>
    <phoneticPr fontId="1"/>
  </si>
  <si>
    <t>　１回（日）あたりの時間は、下記のいずれかになります。</t>
    <rPh sb="4" eb="5">
      <t>ニチ</t>
    </rPh>
    <rPh sb="10" eb="12">
      <t>ジカン</t>
    </rPh>
    <rPh sb="14" eb="16">
      <t>カキ</t>
    </rPh>
    <phoneticPr fontId="1"/>
  </si>
  <si>
    <t>１回あたりの時間</t>
    <rPh sb="1" eb="2">
      <t>カイ</t>
    </rPh>
    <rPh sb="6" eb="8">
      <t>ジカン</t>
    </rPh>
    <phoneticPr fontId="1"/>
  </si>
  <si>
    <t>実施対象期間</t>
    <rPh sb="2" eb="3">
      <t>タイ</t>
    </rPh>
    <rPh sb="3" eb="4">
      <t>ゾウ</t>
    </rPh>
    <rPh sb="4" eb="5">
      <t>キ</t>
    </rPh>
    <rPh sb="5" eb="6">
      <t>アイダ</t>
    </rPh>
    <phoneticPr fontId="1"/>
  </si>
  <si>
    <t>回数・総時間</t>
    <rPh sb="0" eb="2">
      <t>カイスウ</t>
    </rPh>
    <rPh sb="3" eb="4">
      <t>ソウ</t>
    </rPh>
    <rPh sb="4" eb="6">
      <t>ジカン</t>
    </rPh>
    <phoneticPr fontId="1"/>
  </si>
  <si>
    <t>専門家派遣事業　実施計画書</t>
    <phoneticPr fontId="1"/>
  </si>
  <si>
    <t>実施方法</t>
    <rPh sb="0" eb="2">
      <t>ジッシ</t>
    </rPh>
    <rPh sb="2" eb="4">
      <t>ホウホウ</t>
    </rPh>
    <phoneticPr fontId="1"/>
  </si>
  <si>
    <t>訪問・ Web</t>
    <rPh sb="0" eb="2">
      <t>ホウモン</t>
    </rPh>
    <phoneticPr fontId="1"/>
  </si>
  <si>
    <t>２０２７年２月末まで</t>
    <rPh sb="7" eb="8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</si>
</sst>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0&quot;時間&quot;"/>
    <numFmt numFmtId="177" formatCode="0_);[Red]\(0\)"/>
    <numFmt numFmtId="178" formatCode="0_ "/>
    <numFmt numFmtId="179" formatCode="#"/>
    <numFmt numFmtId="180" formatCode="m&quot;月&quot;d&quot;日&quot;;@"/>
    <numFmt numFmtId="181" formatCode="h:mm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5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3" borderId="1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3" fillId="0" borderId="0" xfId="0" applyNumberFormat="1" applyFont="1" applyProtection="1">
      <alignment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20" fontId="3" fillId="3" borderId="2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20" fontId="3" fillId="3" borderId="3" xfId="0" applyNumberFormat="1" applyFont="1" applyFill="1" applyBorder="1">
      <alignment vertical="center"/>
    </xf>
    <xf numFmtId="0" fontId="3" fillId="0" borderId="7" xfId="0" applyFont="1" applyBorder="1">
      <alignment vertical="center"/>
    </xf>
    <xf numFmtId="20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20" fontId="3" fillId="0" borderId="3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49" fontId="2" fillId="0" borderId="0" xfId="0" applyNumberFormat="1" applyFont="1">
      <alignment vertical="center"/>
    </xf>
    <xf numFmtId="0" fontId="3" fillId="0" borderId="2" xfId="0" applyFont="1" applyBorder="1" applyProtection="1">
      <alignment vertical="center"/>
      <protection locked="0"/>
    </xf>
    <xf numFmtId="20" fontId="3" fillId="0" borderId="2" xfId="0" applyNumberFormat="1" applyFont="1" applyBorder="1" applyProtection="1">
      <alignment vertical="center"/>
      <protection locked="0"/>
    </xf>
    <xf numFmtId="20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77" fontId="3" fillId="0" borderId="2" xfId="0" applyNumberFormat="1" applyFont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20" fontId="3" fillId="0" borderId="0" xfId="0" applyNumberFormat="1" applyFont="1" applyProtection="1">
      <alignment vertical="center"/>
      <protection locked="0"/>
    </xf>
    <xf numFmtId="20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20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8" fontId="3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178" fontId="3" fillId="0" borderId="2" xfId="0" applyNumberFormat="1" applyFont="1" applyBorder="1">
      <alignment vertical="center"/>
    </xf>
    <xf numFmtId="0" fontId="3" fillId="3" borderId="7" xfId="0" applyFont="1" applyFill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/>
    </xf>
    <xf numFmtId="179" fontId="3" fillId="0" borderId="16" xfId="0" applyNumberFormat="1" applyFont="1" applyBorder="1">
      <alignment vertical="center"/>
    </xf>
    <xf numFmtId="179" fontId="3" fillId="0" borderId="0" xfId="0" applyNumberFormat="1" applyFont="1">
      <alignment vertical="center"/>
    </xf>
    <xf numFmtId="179" fontId="3" fillId="0" borderId="21" xfId="0" applyNumberFormat="1" applyFont="1" applyBorder="1">
      <alignment vertical="center"/>
    </xf>
    <xf numFmtId="20" fontId="6" fillId="0" borderId="2" xfId="0" applyNumberFormat="1" applyFont="1" applyBorder="1" applyAlignment="1">
      <alignment horizontal="right" vertical="center"/>
    </xf>
    <xf numFmtId="20" fontId="3" fillId="2" borderId="1" xfId="0" applyNumberFormat="1" applyFont="1" applyFill="1" applyBorder="1" applyAlignment="1" applyProtection="1">
      <alignment horizontal="center" vertical="center"/>
      <protection locked="0"/>
    </xf>
    <xf numFmtId="178" fontId="3" fillId="3" borderId="2" xfId="0" applyNumberFormat="1" applyFont="1" applyFill="1" applyBorder="1">
      <alignment vertical="center"/>
    </xf>
    <xf numFmtId="0" fontId="11" fillId="0" borderId="0" xfId="0" applyFont="1">
      <alignment vertical="center"/>
    </xf>
    <xf numFmtId="18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10" fillId="0" borderId="2" xfId="0" applyFont="1" applyBorder="1" applyAlignment="1" applyProtection="1">
      <alignment vertical="center" shrinkToFit="1"/>
      <protection locked="0"/>
    </xf>
    <xf numFmtId="180" fontId="3" fillId="2" borderId="13" xfId="0" applyNumberFormat="1" applyFont="1" applyFill="1" applyBorder="1" applyAlignment="1">
      <alignment horizontal="center" vertical="center"/>
    </xf>
    <xf numFmtId="180" fontId="3" fillId="2" borderId="14" xfId="0" applyNumberFormat="1" applyFont="1" applyFill="1" applyBorder="1" applyAlignment="1">
      <alignment horizontal="center" vertical="center"/>
    </xf>
    <xf numFmtId="180" fontId="3" fillId="2" borderId="1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180" fontId="3" fillId="3" borderId="13" xfId="0" applyNumberFormat="1" applyFont="1" applyFill="1" applyBorder="1" applyAlignment="1">
      <alignment horizontal="center" vertical="center"/>
    </xf>
    <xf numFmtId="180" fontId="3" fillId="3" borderId="14" xfId="0" applyNumberFormat="1" applyFont="1" applyFill="1" applyBorder="1" applyAlignment="1">
      <alignment horizontal="center" vertical="center"/>
    </xf>
    <xf numFmtId="180" fontId="3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2" borderId="9" xfId="0" applyNumberFormat="1" applyFont="1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center" vertical="center"/>
    </xf>
    <xf numFmtId="49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2" borderId="0" xfId="0" applyNumberFormat="1" applyFont="1" applyFill="1" applyAlignment="1" applyProtection="1">
      <alignment vertical="top" wrapText="1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79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176" fontId="6" fillId="3" borderId="14" xfId="0" applyNumberFormat="1" applyFont="1" applyFill="1" applyBorder="1" applyAlignment="1">
      <alignment vertical="center" shrinkToFit="1"/>
    </xf>
    <xf numFmtId="176" fontId="6" fillId="3" borderId="12" xfId="0" applyNumberFormat="1" applyFont="1" applyFill="1" applyBorder="1" applyAlignment="1">
      <alignment vertical="center" shrinkToFit="1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vertical="center" wrapText="1" shrinkToFit="1"/>
    </xf>
    <xf numFmtId="0" fontId="3" fillId="3" borderId="2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vertical="center" shrinkToFit="1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10" fillId="4" borderId="23" xfId="0" applyFont="1" applyFill="1" applyBorder="1" applyAlignment="1">
      <alignment horizontal="distributed" vertical="center"/>
    </xf>
    <xf numFmtId="0" fontId="10" fillId="4" borderId="24" xfId="0" applyFont="1" applyFill="1" applyBorder="1" applyAlignment="1">
      <alignment horizontal="distributed" vertical="center"/>
    </xf>
    <xf numFmtId="0" fontId="10" fillId="4" borderId="25" xfId="0" applyFont="1" applyFill="1" applyBorder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right" vertical="center" shrinkToFit="1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strike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4C0FAAFE-3792-408A-A184-60F71D64A7DD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10F7-F5B0-4290-A68C-EF4EE732EF83}">
  <dimension ref="A1:AQ42"/>
  <sheetViews>
    <sheetView showGridLines="0" tabSelected="1" zoomScaleNormal="100" workbookViewId="0">
      <selection activeCell="V4" sqref="V4:W4"/>
    </sheetView>
  </sheetViews>
  <sheetFormatPr defaultRowHeight="18.75" x14ac:dyDescent="0.4"/>
  <cols>
    <col min="1" max="1" width="3.125" style="2" customWidth="1"/>
    <col min="2" max="5" width="2.75" style="2" customWidth="1"/>
    <col min="6" max="6" width="6.5" style="2" bestFit="1" customWidth="1"/>
    <col min="7" max="8" width="2.625" style="2" customWidth="1"/>
    <col min="9" max="9" width="6.5" style="2" bestFit="1" customWidth="1"/>
    <col min="10" max="10" width="4.625" style="2" customWidth="1"/>
    <col min="11" max="11" width="3.625" style="2" customWidth="1"/>
    <col min="12" max="12" width="5.5" style="2" hidden="1" customWidth="1"/>
    <col min="13" max="13" width="4.5" style="2" hidden="1" customWidth="1"/>
    <col min="14" max="14" width="4.5" style="2" customWidth="1"/>
    <col min="15" max="28" width="3.625" style="2" customWidth="1"/>
    <col min="29" max="29" width="9" style="2"/>
    <col min="30" max="30" width="9" style="8"/>
  </cols>
  <sheetData>
    <row r="1" spans="1:30" ht="15.95" customHeight="1" x14ac:dyDescent="0.4">
      <c r="A1" s="7" t="s">
        <v>55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30" ht="15.95" customHeight="1" x14ac:dyDescent="0.4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D2" s="8" t="s">
        <v>39</v>
      </c>
    </row>
    <row r="3" spans="1:30" ht="9.9499999999999993" customHeight="1" x14ac:dyDescent="0.4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30" ht="20.100000000000001" customHeight="1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55"/>
      <c r="U4" s="42"/>
      <c r="V4" s="115"/>
      <c r="W4" s="115"/>
      <c r="X4" s="12" t="s">
        <v>2</v>
      </c>
      <c r="Y4" s="56"/>
      <c r="Z4" s="12" t="s">
        <v>1</v>
      </c>
      <c r="AA4" s="56"/>
      <c r="AB4" s="12" t="s">
        <v>0</v>
      </c>
      <c r="AD4" s="9" t="s">
        <v>40</v>
      </c>
    </row>
    <row r="5" spans="1:30" ht="20.100000000000001" customHeight="1" x14ac:dyDescent="0.4">
      <c r="A5" s="7" t="s">
        <v>54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D5" s="9" t="s">
        <v>32</v>
      </c>
    </row>
    <row r="6" spans="1:30" ht="20.100000000000001" customHeight="1" x14ac:dyDescent="0.4">
      <c r="A6" s="7"/>
      <c r="B6" s="7"/>
      <c r="C6" s="7"/>
      <c r="D6" s="7"/>
      <c r="E6" s="7"/>
      <c r="F6" s="7"/>
      <c r="G6" s="7"/>
      <c r="H6" s="7"/>
      <c r="I6" s="42"/>
      <c r="J6" s="42"/>
      <c r="K6" s="42"/>
      <c r="L6" s="42"/>
      <c r="M6" s="42"/>
      <c r="N6" s="42"/>
      <c r="O6" s="42"/>
      <c r="P6" s="42"/>
      <c r="Q6" s="42"/>
      <c r="R6" s="55" t="s">
        <v>31</v>
      </c>
      <c r="S6" s="116"/>
      <c r="T6" s="116"/>
      <c r="U6" s="116"/>
      <c r="V6" s="116"/>
      <c r="W6" s="116"/>
      <c r="X6" s="116"/>
      <c r="Y6" s="116"/>
      <c r="Z6" s="116"/>
      <c r="AA6" s="116"/>
      <c r="AB6" s="116"/>
    </row>
    <row r="7" spans="1:30" ht="20.100000000000001" customHeight="1" x14ac:dyDescent="0.4">
      <c r="A7" s="117" t="s">
        <v>3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</row>
    <row r="8" spans="1:30" ht="20.100000000000001" customHeight="1" x14ac:dyDescent="0.4">
      <c r="A8" s="118"/>
      <c r="B8" s="120" t="s">
        <v>4</v>
      </c>
      <c r="C8" s="71"/>
      <c r="D8" s="71"/>
      <c r="E8" s="71"/>
      <c r="F8" s="71"/>
      <c r="G8" s="71"/>
      <c r="H8" s="71"/>
      <c r="I8" s="71"/>
      <c r="J8" s="71"/>
      <c r="K8" s="121"/>
      <c r="L8" s="13"/>
      <c r="M8" s="122" t="s">
        <v>30</v>
      </c>
      <c r="N8" s="123"/>
      <c r="O8" s="123"/>
      <c r="P8" s="124"/>
      <c r="Q8" s="126" t="s">
        <v>68</v>
      </c>
      <c r="R8" s="124"/>
      <c r="S8" s="120" t="s">
        <v>20</v>
      </c>
      <c r="T8" s="71"/>
      <c r="U8" s="71"/>
      <c r="V8" s="71"/>
      <c r="W8" s="71"/>
      <c r="X8" s="71"/>
      <c r="Y8" s="71"/>
      <c r="Z8" s="71"/>
      <c r="AA8" s="71"/>
      <c r="AB8" s="121"/>
    </row>
    <row r="9" spans="1:30" ht="15.95" customHeight="1" x14ac:dyDescent="0.4">
      <c r="A9" s="119"/>
      <c r="B9" s="130" t="s">
        <v>19</v>
      </c>
      <c r="C9" s="130"/>
      <c r="D9" s="130"/>
      <c r="E9" s="130"/>
      <c r="F9" s="14" t="s">
        <v>15</v>
      </c>
      <c r="G9" s="96" t="s">
        <v>14</v>
      </c>
      <c r="H9" s="96"/>
      <c r="I9" s="15" t="s">
        <v>16</v>
      </c>
      <c r="J9" s="97" t="s">
        <v>18</v>
      </c>
      <c r="K9" s="98"/>
      <c r="L9" s="16"/>
      <c r="M9" s="99"/>
      <c r="N9" s="125"/>
      <c r="O9" s="125"/>
      <c r="P9" s="100"/>
      <c r="Q9" s="99" t="s">
        <v>69</v>
      </c>
      <c r="R9" s="100"/>
      <c r="S9" s="127"/>
      <c r="T9" s="128"/>
      <c r="U9" s="128"/>
      <c r="V9" s="128"/>
      <c r="W9" s="128"/>
      <c r="X9" s="128"/>
      <c r="Y9" s="128"/>
      <c r="Z9" s="128"/>
      <c r="AA9" s="128"/>
      <c r="AB9" s="129"/>
      <c r="AD9" s="8" t="s">
        <v>45</v>
      </c>
    </row>
    <row r="10" spans="1:30" ht="28.5" customHeight="1" x14ac:dyDescent="0.4">
      <c r="A10" s="53" t="s">
        <v>24</v>
      </c>
      <c r="B10" s="79">
        <v>46113</v>
      </c>
      <c r="C10" s="80"/>
      <c r="D10" s="80"/>
      <c r="E10" s="81"/>
      <c r="F10" s="17">
        <v>0.41666666666666669</v>
      </c>
      <c r="G10" s="101" t="s">
        <v>14</v>
      </c>
      <c r="H10" s="101"/>
      <c r="I10" s="17">
        <v>0.58333333333333337</v>
      </c>
      <c r="J10" s="18">
        <v>60</v>
      </c>
      <c r="K10" s="19" t="s">
        <v>17</v>
      </c>
      <c r="L10" s="6">
        <f>((I10-F10)*24*60)-J10</f>
        <v>180</v>
      </c>
      <c r="M10" s="40" t="str">
        <f>IF(L10&lt;120,"",IF(L10&gt;=240,"4",IF(L10&gt;=180,"3","2")))</f>
        <v>3</v>
      </c>
      <c r="N10" s="63">
        <f>IFERROR(M10*1,"")</f>
        <v>3</v>
      </c>
      <c r="O10" s="102" t="s">
        <v>29</v>
      </c>
      <c r="P10" s="103"/>
      <c r="Q10" s="104" t="s">
        <v>49</v>
      </c>
      <c r="R10" s="105"/>
      <c r="S10" s="106" t="s">
        <v>50</v>
      </c>
      <c r="T10" s="107"/>
      <c r="U10" s="107"/>
      <c r="V10" s="107"/>
      <c r="W10" s="107"/>
      <c r="X10" s="107"/>
      <c r="Y10" s="107"/>
      <c r="Z10" s="107"/>
      <c r="AA10" s="107"/>
      <c r="AB10" s="108"/>
      <c r="AD10" s="8" t="s">
        <v>33</v>
      </c>
    </row>
    <row r="11" spans="1:30" ht="28.5" customHeight="1" x14ac:dyDescent="0.4">
      <c r="A11" s="20">
        <v>1</v>
      </c>
      <c r="B11" s="68"/>
      <c r="C11" s="69"/>
      <c r="D11" s="69"/>
      <c r="E11" s="70"/>
      <c r="F11" s="65"/>
      <c r="G11" s="71" t="s">
        <v>14</v>
      </c>
      <c r="H11" s="71"/>
      <c r="I11" s="21"/>
      <c r="J11" s="22"/>
      <c r="K11" s="23" t="s">
        <v>17</v>
      </c>
      <c r="L11" s="5">
        <f t="shared" ref="L11:L20" si="0">((I11-F11)*24*60)-J11</f>
        <v>0</v>
      </c>
      <c r="M11" s="41" t="str">
        <f>IF(L11&lt;120,"",IF(L11&gt;=240,"4",IF(L11&gt;=180,"3","2")))</f>
        <v/>
      </c>
      <c r="N11" s="52" t="str">
        <f>IFERROR(M11*1,"")</f>
        <v/>
      </c>
      <c r="O11" s="72" t="s">
        <v>29</v>
      </c>
      <c r="P11" s="73"/>
      <c r="Q11" s="109"/>
      <c r="R11" s="110"/>
      <c r="S11" s="76"/>
      <c r="T11" s="77"/>
      <c r="U11" s="77"/>
      <c r="V11" s="77"/>
      <c r="W11" s="77"/>
      <c r="X11" s="77"/>
      <c r="Y11" s="77"/>
      <c r="Z11" s="77"/>
      <c r="AA11" s="77"/>
      <c r="AB11" s="78"/>
      <c r="AD11" s="8" t="s">
        <v>63</v>
      </c>
    </row>
    <row r="12" spans="1:30" ht="28.5" customHeight="1" x14ac:dyDescent="0.4">
      <c r="A12" s="20">
        <v>2</v>
      </c>
      <c r="B12" s="68"/>
      <c r="C12" s="69"/>
      <c r="D12" s="69"/>
      <c r="E12" s="70"/>
      <c r="F12" s="65"/>
      <c r="G12" s="71" t="s">
        <v>14</v>
      </c>
      <c r="H12" s="71"/>
      <c r="I12" s="21"/>
      <c r="J12" s="22"/>
      <c r="K12" s="23" t="s">
        <v>17</v>
      </c>
      <c r="L12" s="5">
        <f t="shared" si="0"/>
        <v>0</v>
      </c>
      <c r="M12" s="41" t="str">
        <f t="shared" ref="M12:M20" si="1">IF(L12&lt;120,"",IF(L12&gt;=240,"4",IF(L12&gt;=180,"3","2")))</f>
        <v/>
      </c>
      <c r="N12" s="52" t="str">
        <f t="shared" ref="N12:N20" si="2">IFERROR(M12*1,"")</f>
        <v/>
      </c>
      <c r="O12" s="72" t="s">
        <v>29</v>
      </c>
      <c r="P12" s="73"/>
      <c r="Q12" s="74"/>
      <c r="R12" s="75"/>
      <c r="S12" s="76"/>
      <c r="T12" s="77"/>
      <c r="U12" s="77"/>
      <c r="V12" s="77"/>
      <c r="W12" s="77"/>
      <c r="X12" s="77"/>
      <c r="Y12" s="77"/>
      <c r="Z12" s="77"/>
      <c r="AA12" s="77"/>
      <c r="AB12" s="78"/>
      <c r="AC12" s="1"/>
      <c r="AD12" s="8" t="s">
        <v>41</v>
      </c>
    </row>
    <row r="13" spans="1:30" ht="28.5" customHeight="1" x14ac:dyDescent="0.4">
      <c r="A13" s="20">
        <v>3</v>
      </c>
      <c r="B13" s="68"/>
      <c r="C13" s="69"/>
      <c r="D13" s="69"/>
      <c r="E13" s="70"/>
      <c r="F13" s="65"/>
      <c r="G13" s="71" t="s">
        <v>14</v>
      </c>
      <c r="H13" s="71"/>
      <c r="I13" s="21"/>
      <c r="J13" s="22"/>
      <c r="K13" s="23" t="s">
        <v>17</v>
      </c>
      <c r="L13" s="5">
        <f t="shared" si="0"/>
        <v>0</v>
      </c>
      <c r="M13" s="41" t="str">
        <f t="shared" si="1"/>
        <v/>
      </c>
      <c r="N13" s="52" t="str">
        <f t="shared" si="2"/>
        <v/>
      </c>
      <c r="O13" s="72" t="s">
        <v>29</v>
      </c>
      <c r="P13" s="73"/>
      <c r="Q13" s="74"/>
      <c r="R13" s="75"/>
      <c r="S13" s="76"/>
      <c r="T13" s="77"/>
      <c r="U13" s="77"/>
      <c r="V13" s="77"/>
      <c r="W13" s="77"/>
      <c r="X13" s="77"/>
      <c r="Y13" s="77"/>
      <c r="Z13" s="77"/>
      <c r="AA13" s="77"/>
      <c r="AB13" s="78"/>
      <c r="AD13" s="8" t="s">
        <v>42</v>
      </c>
    </row>
    <row r="14" spans="1:30" ht="28.5" customHeight="1" x14ac:dyDescent="0.4">
      <c r="A14" s="20">
        <v>4</v>
      </c>
      <c r="B14" s="68"/>
      <c r="C14" s="69"/>
      <c r="D14" s="69"/>
      <c r="E14" s="70"/>
      <c r="F14" s="65"/>
      <c r="G14" s="71" t="s">
        <v>14</v>
      </c>
      <c r="H14" s="71"/>
      <c r="I14" s="21"/>
      <c r="J14" s="22"/>
      <c r="K14" s="23" t="s">
        <v>17</v>
      </c>
      <c r="L14" s="5">
        <f t="shared" si="0"/>
        <v>0</v>
      </c>
      <c r="M14" s="41" t="str">
        <f t="shared" si="1"/>
        <v/>
      </c>
      <c r="N14" s="52" t="str">
        <f t="shared" si="2"/>
        <v/>
      </c>
      <c r="O14" s="72" t="s">
        <v>29</v>
      </c>
      <c r="P14" s="73"/>
      <c r="Q14" s="74"/>
      <c r="R14" s="75"/>
      <c r="S14" s="76"/>
      <c r="T14" s="77"/>
      <c r="U14" s="77"/>
      <c r="V14" s="77"/>
      <c r="W14" s="77"/>
      <c r="X14" s="77"/>
      <c r="Y14" s="77"/>
      <c r="Z14" s="77"/>
      <c r="AA14" s="77"/>
      <c r="AB14" s="78"/>
      <c r="AD14" s="8" t="s">
        <v>43</v>
      </c>
    </row>
    <row r="15" spans="1:30" ht="28.5" customHeight="1" x14ac:dyDescent="0.4">
      <c r="A15" s="20">
        <v>5</v>
      </c>
      <c r="B15" s="68"/>
      <c r="C15" s="69"/>
      <c r="D15" s="69"/>
      <c r="E15" s="70"/>
      <c r="F15" s="65"/>
      <c r="G15" s="71" t="s">
        <v>14</v>
      </c>
      <c r="H15" s="71"/>
      <c r="I15" s="21"/>
      <c r="J15" s="22"/>
      <c r="K15" s="23" t="s">
        <v>17</v>
      </c>
      <c r="L15" s="5">
        <f t="shared" si="0"/>
        <v>0</v>
      </c>
      <c r="M15" s="41" t="str">
        <f t="shared" si="1"/>
        <v/>
      </c>
      <c r="N15" s="52" t="str">
        <f t="shared" si="2"/>
        <v/>
      </c>
      <c r="O15" s="72" t="s">
        <v>29</v>
      </c>
      <c r="P15" s="73"/>
      <c r="Q15" s="74"/>
      <c r="R15" s="75"/>
      <c r="S15" s="76"/>
      <c r="T15" s="77"/>
      <c r="U15" s="77"/>
      <c r="V15" s="77"/>
      <c r="W15" s="77"/>
      <c r="X15" s="77"/>
      <c r="Y15" s="77"/>
      <c r="Z15" s="77"/>
      <c r="AA15" s="77"/>
      <c r="AB15" s="78"/>
      <c r="AD15" s="8" t="s">
        <v>56</v>
      </c>
    </row>
    <row r="16" spans="1:30" ht="28.5" customHeight="1" x14ac:dyDescent="0.4">
      <c r="A16" s="20">
        <v>6</v>
      </c>
      <c r="B16" s="68"/>
      <c r="C16" s="69"/>
      <c r="D16" s="69"/>
      <c r="E16" s="70"/>
      <c r="F16" s="62"/>
      <c r="G16" s="71" t="s">
        <v>14</v>
      </c>
      <c r="H16" s="71"/>
      <c r="I16" s="21"/>
      <c r="J16" s="22"/>
      <c r="K16" s="23" t="s">
        <v>17</v>
      </c>
      <c r="L16" s="5">
        <f t="shared" si="0"/>
        <v>0</v>
      </c>
      <c r="M16" s="41" t="str">
        <f t="shared" si="1"/>
        <v/>
      </c>
      <c r="N16" s="52" t="str">
        <f t="shared" si="2"/>
        <v/>
      </c>
      <c r="O16" s="72" t="s">
        <v>29</v>
      </c>
      <c r="P16" s="73"/>
      <c r="Q16" s="74"/>
      <c r="R16" s="75"/>
      <c r="S16" s="76"/>
      <c r="T16" s="77"/>
      <c r="U16" s="77"/>
      <c r="V16" s="77"/>
      <c r="W16" s="77"/>
      <c r="X16" s="77"/>
      <c r="Y16" s="77"/>
      <c r="Z16" s="77"/>
      <c r="AA16" s="77"/>
      <c r="AB16" s="78"/>
      <c r="AD16" s="8" t="s">
        <v>57</v>
      </c>
    </row>
    <row r="17" spans="1:43" ht="28.5" customHeight="1" x14ac:dyDescent="0.4">
      <c r="A17" s="20">
        <v>7</v>
      </c>
      <c r="B17" s="68"/>
      <c r="C17" s="69"/>
      <c r="D17" s="69"/>
      <c r="E17" s="70"/>
      <c r="F17" s="62"/>
      <c r="G17" s="71" t="s">
        <v>14</v>
      </c>
      <c r="H17" s="71"/>
      <c r="I17" s="21"/>
      <c r="J17" s="22"/>
      <c r="K17" s="23" t="s">
        <v>17</v>
      </c>
      <c r="L17" s="5">
        <f t="shared" si="0"/>
        <v>0</v>
      </c>
      <c r="M17" s="41" t="str">
        <f t="shared" si="1"/>
        <v/>
      </c>
      <c r="N17" s="52" t="str">
        <f t="shared" si="2"/>
        <v/>
      </c>
      <c r="O17" s="72" t="s">
        <v>29</v>
      </c>
      <c r="P17" s="73"/>
      <c r="Q17" s="74"/>
      <c r="R17" s="75"/>
      <c r="S17" s="76"/>
      <c r="T17" s="77"/>
      <c r="U17" s="77"/>
      <c r="V17" s="77"/>
      <c r="W17" s="77"/>
      <c r="X17" s="77"/>
      <c r="Y17" s="77"/>
      <c r="Z17" s="77"/>
      <c r="AA17" s="77"/>
      <c r="AB17" s="78"/>
      <c r="AD17" s="8" t="s">
        <v>34</v>
      </c>
    </row>
    <row r="18" spans="1:43" ht="28.5" customHeight="1" x14ac:dyDescent="0.4">
      <c r="A18" s="20">
        <v>8</v>
      </c>
      <c r="B18" s="68"/>
      <c r="C18" s="69"/>
      <c r="D18" s="69"/>
      <c r="E18" s="70"/>
      <c r="F18" s="62"/>
      <c r="G18" s="71" t="s">
        <v>14</v>
      </c>
      <c r="H18" s="71"/>
      <c r="I18" s="21"/>
      <c r="J18" s="22"/>
      <c r="K18" s="23" t="s">
        <v>17</v>
      </c>
      <c r="L18" s="5">
        <f t="shared" si="0"/>
        <v>0</v>
      </c>
      <c r="M18" s="41" t="str">
        <f t="shared" si="1"/>
        <v/>
      </c>
      <c r="N18" s="52" t="str">
        <f t="shared" si="2"/>
        <v/>
      </c>
      <c r="O18" s="72" t="s">
        <v>29</v>
      </c>
      <c r="P18" s="73"/>
      <c r="Q18" s="74"/>
      <c r="R18" s="75"/>
      <c r="S18" s="76"/>
      <c r="T18" s="77"/>
      <c r="U18" s="77"/>
      <c r="V18" s="77"/>
      <c r="W18" s="77"/>
      <c r="X18" s="77"/>
      <c r="Y18" s="77"/>
      <c r="Z18" s="77"/>
      <c r="AA18" s="77"/>
      <c r="AB18" s="78"/>
      <c r="AD18" s="8" t="s">
        <v>58</v>
      </c>
    </row>
    <row r="19" spans="1:43" ht="28.5" customHeight="1" x14ac:dyDescent="0.4">
      <c r="A19" s="20">
        <v>9</v>
      </c>
      <c r="B19" s="68"/>
      <c r="C19" s="69"/>
      <c r="D19" s="69"/>
      <c r="E19" s="70"/>
      <c r="F19" s="62"/>
      <c r="G19" s="71" t="s">
        <v>14</v>
      </c>
      <c r="H19" s="71"/>
      <c r="I19" s="21"/>
      <c r="J19" s="22"/>
      <c r="K19" s="23" t="s">
        <v>17</v>
      </c>
      <c r="L19" s="5">
        <f t="shared" si="0"/>
        <v>0</v>
      </c>
      <c r="M19" s="41" t="str">
        <f t="shared" si="1"/>
        <v/>
      </c>
      <c r="N19" s="52" t="str">
        <f t="shared" si="2"/>
        <v/>
      </c>
      <c r="O19" s="72" t="s">
        <v>29</v>
      </c>
      <c r="P19" s="73"/>
      <c r="Q19" s="74"/>
      <c r="R19" s="75"/>
      <c r="S19" s="76"/>
      <c r="T19" s="77"/>
      <c r="U19" s="77"/>
      <c r="V19" s="77"/>
      <c r="W19" s="77"/>
      <c r="X19" s="77"/>
      <c r="Y19" s="77"/>
      <c r="Z19" s="77"/>
      <c r="AA19" s="77"/>
      <c r="AB19" s="78"/>
      <c r="AD19" s="8" t="s">
        <v>47</v>
      </c>
    </row>
    <row r="20" spans="1:43" ht="28.5" customHeight="1" x14ac:dyDescent="0.4">
      <c r="A20" s="20">
        <v>10</v>
      </c>
      <c r="B20" s="68"/>
      <c r="C20" s="69"/>
      <c r="D20" s="69"/>
      <c r="E20" s="70"/>
      <c r="F20" s="62"/>
      <c r="G20" s="71" t="s">
        <v>14</v>
      </c>
      <c r="H20" s="71"/>
      <c r="I20" s="21"/>
      <c r="J20" s="22"/>
      <c r="K20" s="23" t="s">
        <v>17</v>
      </c>
      <c r="L20" s="5">
        <f t="shared" si="0"/>
        <v>0</v>
      </c>
      <c r="M20" s="41" t="str">
        <f t="shared" si="1"/>
        <v/>
      </c>
      <c r="N20" s="52" t="str">
        <f t="shared" si="2"/>
        <v/>
      </c>
      <c r="O20" s="72" t="s">
        <v>29</v>
      </c>
      <c r="P20" s="73"/>
      <c r="Q20" s="74"/>
      <c r="R20" s="75"/>
      <c r="S20" s="76"/>
      <c r="T20" s="77"/>
      <c r="U20" s="77"/>
      <c r="V20" s="77"/>
      <c r="W20" s="77"/>
      <c r="X20" s="77"/>
      <c r="Y20" s="77"/>
      <c r="Z20" s="77"/>
      <c r="AA20" s="77"/>
      <c r="AB20" s="78"/>
      <c r="AD20" s="8" t="s">
        <v>46</v>
      </c>
    </row>
    <row r="21" spans="1:43" ht="28.5" customHeight="1" x14ac:dyDescent="0.4">
      <c r="A21" s="24"/>
      <c r="B21" s="35"/>
      <c r="C21" s="13"/>
      <c r="D21" s="35"/>
      <c r="E21" s="13"/>
      <c r="F21" s="36"/>
      <c r="G21" s="13"/>
      <c r="H21" s="13"/>
      <c r="I21" s="37"/>
      <c r="J21" s="38"/>
      <c r="K21" s="61" t="s">
        <v>51</v>
      </c>
      <c r="L21" s="39"/>
      <c r="M21" s="52"/>
      <c r="N21" s="54">
        <f>SUM(N11:N20)</f>
        <v>0</v>
      </c>
      <c r="O21" s="92" t="s">
        <v>29</v>
      </c>
      <c r="P21" s="92"/>
      <c r="Q21" s="67" t="str">
        <f>IF(N21&lt;=20,"","←総助言時間は20時間以内で作成ください")</f>
        <v/>
      </c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D21" s="8" t="s">
        <v>53</v>
      </c>
    </row>
    <row r="22" spans="1:43" ht="15.95" customHeight="1" x14ac:dyDescent="0.4">
      <c r="A22" s="7" t="s">
        <v>52</v>
      </c>
      <c r="B22" s="42"/>
      <c r="C22" s="12"/>
      <c r="D22" s="42"/>
      <c r="E22" s="12"/>
      <c r="F22" s="43"/>
      <c r="G22" s="12"/>
      <c r="H22" s="12"/>
      <c r="I22" s="44"/>
      <c r="J22" s="45"/>
      <c r="K22" s="46"/>
      <c r="L22" s="47"/>
      <c r="M22" s="48"/>
      <c r="N22" s="48"/>
      <c r="O22" s="49"/>
      <c r="P22" s="49"/>
      <c r="Q22" s="50"/>
      <c r="R22" s="50"/>
      <c r="S22" s="51"/>
      <c r="T22" s="51"/>
      <c r="U22" s="51"/>
      <c r="V22" s="51"/>
      <c r="W22" s="51"/>
      <c r="X22" s="51"/>
      <c r="Y22" s="51"/>
      <c r="Z22" s="51"/>
      <c r="AA22" s="51"/>
      <c r="AB22" s="51"/>
      <c r="AD22" s="8" t="s">
        <v>48</v>
      </c>
    </row>
    <row r="23" spans="1:43" ht="15.95" customHeight="1" x14ac:dyDescent="0.4">
      <c r="A23" s="111" t="s">
        <v>64</v>
      </c>
      <c r="B23" s="111"/>
      <c r="C23" s="111"/>
      <c r="D23" s="111"/>
      <c r="E23" s="111"/>
      <c r="F23" s="111"/>
      <c r="G23" s="7" t="s">
        <v>62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43" ht="15.95" customHeight="1" x14ac:dyDescent="0.4">
      <c r="A24" s="112" t="s">
        <v>66</v>
      </c>
      <c r="B24" s="112"/>
      <c r="C24" s="112"/>
      <c r="D24" s="112"/>
      <c r="E24" s="112"/>
      <c r="F24" s="112"/>
      <c r="G24" s="64" t="s">
        <v>59</v>
      </c>
      <c r="H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D24" s="66" t="s">
        <v>60</v>
      </c>
    </row>
    <row r="25" spans="1:43" ht="15.95" customHeight="1" x14ac:dyDescent="0.4">
      <c r="A25" s="113" t="s">
        <v>65</v>
      </c>
      <c r="B25" s="113"/>
      <c r="C25" s="113"/>
      <c r="D25" s="113"/>
      <c r="E25" s="113"/>
      <c r="F25" s="113"/>
      <c r="G25" s="7" t="s">
        <v>70</v>
      </c>
      <c r="H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D25" s="66" t="s">
        <v>61</v>
      </c>
    </row>
    <row r="26" spans="1:43" ht="15.95" customHeight="1" x14ac:dyDescent="0.4"/>
    <row r="27" spans="1:43" ht="15.95" customHeight="1" x14ac:dyDescent="0.4">
      <c r="A27" s="93" t="s">
        <v>22</v>
      </c>
      <c r="B27" s="93"/>
      <c r="C27" s="93"/>
      <c r="D27" s="93"/>
      <c r="E27" s="93"/>
      <c r="F27" s="94">
        <f>COUNTIF($Q$11:$Q$20,"&lt;&gt;")</f>
        <v>0</v>
      </c>
      <c r="G27" s="94"/>
      <c r="H27" s="7" t="s">
        <v>23</v>
      </c>
      <c r="I27" s="7"/>
      <c r="J27" s="7"/>
      <c r="K27" s="7"/>
      <c r="L27" s="7"/>
      <c r="M27" s="7"/>
      <c r="N27" s="7"/>
      <c r="O27" s="7"/>
      <c r="P27" s="3"/>
      <c r="Q27" s="26"/>
      <c r="R27" s="4" t="s">
        <v>25</v>
      </c>
      <c r="S27" s="58">
        <f>COUNTIF($M$11:$M$20,2)</f>
        <v>0</v>
      </c>
      <c r="T27" s="26" t="s">
        <v>7</v>
      </c>
      <c r="U27" s="26"/>
      <c r="V27" s="26"/>
      <c r="W27" s="4"/>
      <c r="X27" s="26"/>
      <c r="Y27" s="27"/>
      <c r="Z27" s="7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</row>
    <row r="28" spans="1:43" ht="15.95" customHeight="1" x14ac:dyDescent="0.4">
      <c r="A28" s="82" t="s">
        <v>5</v>
      </c>
      <c r="B28" s="82"/>
      <c r="C28" s="82"/>
      <c r="D28" s="25">
        <v>0</v>
      </c>
      <c r="E28" s="7" t="s">
        <v>6</v>
      </c>
      <c r="F28" s="25">
        <v>1</v>
      </c>
      <c r="G28" s="7" t="s">
        <v>0</v>
      </c>
      <c r="H28" s="95"/>
      <c r="I28" s="95"/>
      <c r="J28" s="7" t="s">
        <v>7</v>
      </c>
      <c r="K28" s="7"/>
      <c r="L28" s="7"/>
      <c r="M28" s="7"/>
      <c r="N28" s="7"/>
      <c r="O28" s="7"/>
      <c r="P28" s="28"/>
      <c r="Q28" s="7"/>
      <c r="R28" s="25" t="s">
        <v>38</v>
      </c>
      <c r="S28" s="59">
        <f>COUNTIF($M$11:$M$20,3)</f>
        <v>0</v>
      </c>
      <c r="T28" s="7" t="s">
        <v>7</v>
      </c>
      <c r="U28" s="7"/>
      <c r="V28" s="7"/>
      <c r="W28" s="25" t="s">
        <v>13</v>
      </c>
      <c r="X28" s="59">
        <f>COUNTIF($Q$11:$R$20,"訪問")</f>
        <v>0</v>
      </c>
      <c r="Y28" s="29" t="s">
        <v>7</v>
      </c>
      <c r="Z28" s="7"/>
    </row>
    <row r="29" spans="1:43" ht="15.95" customHeight="1" x14ac:dyDescent="0.4">
      <c r="A29" s="83"/>
      <c r="B29" s="83"/>
      <c r="C29" s="83"/>
      <c r="D29" s="25">
        <v>1</v>
      </c>
      <c r="E29" s="7" t="s">
        <v>6</v>
      </c>
      <c r="F29" s="25">
        <v>2</v>
      </c>
      <c r="G29" s="7" t="s">
        <v>0</v>
      </c>
      <c r="H29" s="95"/>
      <c r="I29" s="95"/>
      <c r="J29" s="7" t="s">
        <v>7</v>
      </c>
      <c r="K29" s="7"/>
      <c r="L29" s="7"/>
      <c r="M29" s="7"/>
      <c r="N29" s="7"/>
      <c r="O29" s="7"/>
      <c r="P29" s="28"/>
      <c r="Q29" s="7"/>
      <c r="R29" s="25" t="s">
        <v>26</v>
      </c>
      <c r="S29" s="59">
        <f>COUNTIF($M$11:$M$20,4)</f>
        <v>0</v>
      </c>
      <c r="T29" s="7" t="s">
        <v>7</v>
      </c>
      <c r="U29" s="7"/>
      <c r="V29" s="7"/>
      <c r="W29" s="25" t="s">
        <v>12</v>
      </c>
      <c r="X29" s="59">
        <f>COUNTIF($Q$11:$R$20,"Web会議")</f>
        <v>0</v>
      </c>
      <c r="Y29" s="29" t="s">
        <v>7</v>
      </c>
      <c r="Z29" s="7"/>
      <c r="AD29" s="8" t="s">
        <v>44</v>
      </c>
    </row>
    <row r="30" spans="1:43" ht="15.95" customHeight="1" x14ac:dyDescent="0.4">
      <c r="A30" s="83"/>
      <c r="B30" s="83"/>
      <c r="C30" s="83"/>
      <c r="D30" s="11"/>
      <c r="E30" s="7" t="s">
        <v>6</v>
      </c>
      <c r="F30" s="11"/>
      <c r="G30" s="7" t="s">
        <v>0</v>
      </c>
      <c r="H30" s="95"/>
      <c r="I30" s="95"/>
      <c r="J30" s="7" t="s">
        <v>7</v>
      </c>
      <c r="K30" s="7"/>
      <c r="L30" s="7"/>
      <c r="M30" s="7"/>
      <c r="N30" s="7"/>
      <c r="O30" s="7"/>
      <c r="P30" s="30"/>
      <c r="Q30" s="31"/>
      <c r="R30" s="32" t="s">
        <v>27</v>
      </c>
      <c r="S30" s="60">
        <f>SUM(S27:S29)</f>
        <v>0</v>
      </c>
      <c r="T30" s="31" t="s">
        <v>7</v>
      </c>
      <c r="U30" s="31"/>
      <c r="V30" s="31"/>
      <c r="W30" s="32" t="s">
        <v>27</v>
      </c>
      <c r="X30" s="60">
        <f>SUM(X28:X29)</f>
        <v>0</v>
      </c>
      <c r="Y30" s="33" t="s">
        <v>7</v>
      </c>
      <c r="Z30" s="7"/>
      <c r="AD30" s="8" t="s">
        <v>37</v>
      </c>
    </row>
    <row r="31" spans="1:43" ht="15.95" customHeight="1" x14ac:dyDescent="0.4">
      <c r="A31" s="83"/>
      <c r="B31" s="83"/>
      <c r="C31" s="83"/>
      <c r="D31" s="88" t="s">
        <v>35</v>
      </c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43" ht="9.9499999999999993" customHeight="1" x14ac:dyDescent="0.4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8" ht="15.95" customHeight="1" x14ac:dyDescent="0.4">
      <c r="A33" s="88" t="s">
        <v>28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spans="1:28" ht="20.100000000000001" customHeight="1" x14ac:dyDescent="0.4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8" ht="15.95" customHeight="1" x14ac:dyDescent="0.4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</row>
    <row r="36" spans="1:28" ht="15.95" customHeight="1" x14ac:dyDescent="0.4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</row>
    <row r="37" spans="1:28" ht="15.95" customHeight="1" x14ac:dyDescent="0.4">
      <c r="A37" s="88" t="s">
        <v>21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spans="1:28" ht="20.100000000000001" customHeight="1" x14ac:dyDescent="0.4">
      <c r="A38" s="90"/>
      <c r="B38" s="91" t="s">
        <v>36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ht="20.100000000000001" customHeight="1" x14ac:dyDescent="0.4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ht="20.100000000000001" customHeight="1" thickBot="1" x14ac:dyDescent="0.45">
      <c r="A40" s="82" t="s">
        <v>8</v>
      </c>
      <c r="B40" s="82"/>
      <c r="C40" s="82"/>
      <c r="D40" s="82"/>
      <c r="E40" s="82"/>
      <c r="F40" s="83" t="s">
        <v>9</v>
      </c>
      <c r="G40" s="83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 spans="1:28" ht="30.75" customHeight="1" x14ac:dyDescent="0.4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12"/>
      <c r="N41" s="12"/>
      <c r="O41" s="12"/>
      <c r="P41" s="12"/>
      <c r="Q41" s="85" t="s">
        <v>10</v>
      </c>
      <c r="R41" s="85"/>
      <c r="S41" s="86"/>
      <c r="T41" s="86"/>
      <c r="U41" s="86"/>
      <c r="V41" s="86"/>
      <c r="W41" s="86"/>
      <c r="X41" s="86"/>
      <c r="Y41" s="87" t="s">
        <v>11</v>
      </c>
      <c r="Z41" s="87"/>
    </row>
    <row r="42" spans="1:28" ht="15.95" customHeight="1" x14ac:dyDescent="0.4"/>
  </sheetData>
  <sheetProtection formatCells="0"/>
  <mergeCells count="94">
    <mergeCell ref="A23:F23"/>
    <mergeCell ref="A24:F24"/>
    <mergeCell ref="A25:F25"/>
    <mergeCell ref="A2:AB2"/>
    <mergeCell ref="V4:W4"/>
    <mergeCell ref="S6:AB6"/>
    <mergeCell ref="A7:AB7"/>
    <mergeCell ref="A8:A9"/>
    <mergeCell ref="B8:K8"/>
    <mergeCell ref="M8:P9"/>
    <mergeCell ref="Q8:R8"/>
    <mergeCell ref="S8:AB9"/>
    <mergeCell ref="B9:E9"/>
    <mergeCell ref="G12:H12"/>
    <mergeCell ref="O12:P12"/>
    <mergeCell ref="Q12:R12"/>
    <mergeCell ref="S12:AB12"/>
    <mergeCell ref="G9:H9"/>
    <mergeCell ref="J9:K9"/>
    <mergeCell ref="Q9:R9"/>
    <mergeCell ref="G10:H10"/>
    <mergeCell ref="O10:P10"/>
    <mergeCell ref="Q10:R10"/>
    <mergeCell ref="S10:AB10"/>
    <mergeCell ref="G11:H11"/>
    <mergeCell ref="O11:P11"/>
    <mergeCell ref="Q11:R11"/>
    <mergeCell ref="S11:AB11"/>
    <mergeCell ref="G13:H13"/>
    <mergeCell ref="O13:P13"/>
    <mergeCell ref="Q13:R13"/>
    <mergeCell ref="S13:AB13"/>
    <mergeCell ref="G14:H14"/>
    <mergeCell ref="O14:P14"/>
    <mergeCell ref="Q14:R14"/>
    <mergeCell ref="S14:AB14"/>
    <mergeCell ref="G15:H15"/>
    <mergeCell ref="O15:P15"/>
    <mergeCell ref="Q15:R15"/>
    <mergeCell ref="S15:AB15"/>
    <mergeCell ref="G16:H16"/>
    <mergeCell ref="O16:P16"/>
    <mergeCell ref="Q16:R16"/>
    <mergeCell ref="S16:AB16"/>
    <mergeCell ref="Q17:R17"/>
    <mergeCell ref="S17:AB17"/>
    <mergeCell ref="G18:H18"/>
    <mergeCell ref="O18:P18"/>
    <mergeCell ref="Q18:R18"/>
    <mergeCell ref="S18:AB18"/>
    <mergeCell ref="F27:G27"/>
    <mergeCell ref="A28:C28"/>
    <mergeCell ref="H28:I28"/>
    <mergeCell ref="A29:C31"/>
    <mergeCell ref="H29:I29"/>
    <mergeCell ref="H30:I30"/>
    <mergeCell ref="D31:Z31"/>
    <mergeCell ref="B15:E15"/>
    <mergeCell ref="A40:E40"/>
    <mergeCell ref="F40:G40"/>
    <mergeCell ref="H40:Z40"/>
    <mergeCell ref="A41:L41"/>
    <mergeCell ref="Q41:R41"/>
    <mergeCell ref="S41:X41"/>
    <mergeCell ref="Y41:Z41"/>
    <mergeCell ref="A32:Z32"/>
    <mergeCell ref="A33:Z33"/>
    <mergeCell ref="A34:AB36"/>
    <mergeCell ref="A37:Z37"/>
    <mergeCell ref="A38:A39"/>
    <mergeCell ref="B38:AB39"/>
    <mergeCell ref="O21:P21"/>
    <mergeCell ref="A27:E27"/>
    <mergeCell ref="B10:E10"/>
    <mergeCell ref="B11:E11"/>
    <mergeCell ref="B12:E12"/>
    <mergeCell ref="B13:E13"/>
    <mergeCell ref="B14:E14"/>
    <mergeCell ref="Q21:AB21"/>
    <mergeCell ref="B16:E16"/>
    <mergeCell ref="B17:E17"/>
    <mergeCell ref="B18:E18"/>
    <mergeCell ref="B19:E19"/>
    <mergeCell ref="B20:E20"/>
    <mergeCell ref="G19:H19"/>
    <mergeCell ref="O19:P19"/>
    <mergeCell ref="Q19:R19"/>
    <mergeCell ref="S19:AB19"/>
    <mergeCell ref="G20:H20"/>
    <mergeCell ref="O20:P20"/>
    <mergeCell ref="Q20:R20"/>
    <mergeCell ref="S20:AB20"/>
    <mergeCell ref="G17:H17"/>
    <mergeCell ref="O17:P17"/>
  </mergeCells>
  <phoneticPr fontId="1"/>
  <conditionalFormatting sqref="N21">
    <cfRule type="cellIs" dxfId="1" priority="2" operator="greaterThanOrEqual">
      <formula>21</formula>
    </cfRule>
  </conditionalFormatting>
  <conditionalFormatting sqref="Q21:AB21">
    <cfRule type="notContainsBlanks" dxfId="0" priority="1">
      <formula>LEN(TRIM(Q21))&gt;0</formula>
    </cfRule>
  </conditionalFormatting>
  <dataValidations count="4">
    <dataValidation allowBlank="1" showInputMessage="1" showErrorMessage="1" prompt="計算式が入っています" sqref="F27:G27 X28:X30 S27:S30 N10:N21" xr:uid="{30F7AF71-70E6-4BDC-970B-3FF1C6B96F49}"/>
    <dataValidation allowBlank="1" showInputMessage="1" showErrorMessage="1" prompt="セル内の改行は、Alt+Enter" sqref="A34 S10:AB20" xr:uid="{527ECC48-AA14-47BE-A760-ED88D932D2D3}"/>
    <dataValidation type="list" allowBlank="1" showInputMessage="1" showErrorMessage="1" prompt="プルダウンで選択" sqref="Q10:R20" xr:uid="{29BB0C10-FBEB-48DD-8B91-F35F70DC8D3A}">
      <formula1>"　,訪問,Web会議"</formula1>
    </dataValidation>
    <dataValidation allowBlank="1" showInputMessage="1" showErrorMessage="1" prompt="右セルで数値に変換（このセルは文字列）" sqref="M10:M20" xr:uid="{CBBA6A06-E37C-49EB-8275-D4C06997F088}"/>
  </dataValidations>
  <printOptions horizontalCentered="1" verticalCentered="1"/>
  <pageMargins left="0.39370078740157483" right="0.39370078740157483" top="0.59055118110236227" bottom="0.59055118110236227" header="0.39370078740157483" footer="0.39370078740157483"/>
  <pageSetup paperSize="9" scale="90" orientation="portrait" r:id="rId1"/>
  <ignoredErrors>
    <ignoredError sqref="Q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様式2-1（専門家記入）</vt:lpstr>
      <vt:lpstr>'様式2-1（専門家記入）'!Print_Area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舟越 淳博</dc:creator>
  <cp:lastModifiedBy>永井 信孝</cp:lastModifiedBy>
  <cp:lastPrinted>2026-03-11T06:12:47Z</cp:lastPrinted>
  <dcterms:created xsi:type="dcterms:W3CDTF">2021-04-11T08:03:27Z</dcterms:created>
  <dcterms:modified xsi:type="dcterms:W3CDTF">2026-03-24T05:58:01Z</dcterms:modified>
</cp:coreProperties>
</file>